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64799c467f43079/Desktop/HP_書式ダウンロード/"/>
    </mc:Choice>
  </mc:AlternateContent>
  <xr:revisionPtr revIDLastSave="2" documentId="13_ncr:1_{4A06326D-5D6E-4898-AE8A-3B6122CA2B50}" xr6:coauthVersionLast="47" xr6:coauthVersionMax="47" xr10:uidLastSave="{9ED03BF6-E521-4AD8-B54B-0DF77D3F518A}"/>
  <bookViews>
    <workbookView xWindow="-28920" yWindow="-3015" windowWidth="29040" windowHeight="15720" xr2:uid="{00000000-000D-0000-FFFF-FFFF00000000}"/>
  </bookViews>
  <sheets>
    <sheet name="現場別請求書" sheetId="2" r:id="rId1"/>
  </sheets>
  <definedNames>
    <definedName name="_xlnm.Print_Area" localSheetId="0">現場別請求書!$A$1:$R$35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" l="1"/>
  <c r="N22" i="2"/>
  <c r="P22" i="2"/>
  <c r="P23" i="2"/>
  <c r="L23" i="2"/>
  <c r="N23" i="2"/>
  <c r="Q22" i="2" l="1"/>
  <c r="R22" i="2" s="1"/>
  <c r="Q23" i="2"/>
  <c r="R23" i="2" s="1"/>
  <c r="N13" i="2"/>
  <c r="Q18" i="2" l="1"/>
  <c r="R18" i="2" s="1"/>
  <c r="P18" i="2"/>
  <c r="N18" i="2"/>
  <c r="L18" i="2"/>
  <c r="Q17" i="2"/>
  <c r="R17" i="2" s="1"/>
  <c r="P17" i="2"/>
  <c r="N17" i="2"/>
  <c r="L17" i="2"/>
  <c r="Q21" i="2"/>
  <c r="Q20" i="2"/>
  <c r="R20" i="2" s="1"/>
  <c r="Q19" i="2"/>
  <c r="R19" i="2" s="1"/>
  <c r="Q16" i="2"/>
  <c r="Q15" i="2"/>
  <c r="R15" i="2" s="1"/>
  <c r="Q14" i="2"/>
  <c r="R14" i="2" s="1"/>
  <c r="Q13" i="2" l="1"/>
  <c r="R13" i="2" s="1"/>
  <c r="N14" i="2" l="1"/>
  <c r="N19" i="2"/>
  <c r="N20" i="2"/>
  <c r="L14" i="2"/>
  <c r="L15" i="2"/>
  <c r="L19" i="2"/>
  <c r="R21" i="2" s="1"/>
  <c r="L20" i="2"/>
  <c r="L13" i="2"/>
  <c r="Q26" i="2"/>
  <c r="Q25" i="2"/>
  <c r="Q24" i="2"/>
  <c r="P20" i="2"/>
  <c r="P19" i="2"/>
  <c r="P15" i="2"/>
  <c r="P14" i="2"/>
  <c r="P13" i="2"/>
  <c r="N21" i="2" l="1"/>
  <c r="L21" i="2"/>
  <c r="P21" i="2"/>
  <c r="R16" i="2"/>
  <c r="L16" i="2" l="1"/>
  <c r="P16" i="2"/>
  <c r="P24" i="2" s="1"/>
  <c r="N16" i="2"/>
  <c r="N24" i="2" s="1"/>
  <c r="L24" i="2" l="1"/>
  <c r="L25" i="2" s="1"/>
  <c r="L26" i="2" s="1"/>
  <c r="N25" i="2"/>
  <c r="P25" i="2"/>
  <c r="R25" i="2" l="1"/>
  <c r="R24" i="2"/>
  <c r="P26" i="2"/>
  <c r="C9" i="2" s="1"/>
  <c r="N26" i="2"/>
  <c r="R26" i="2" l="1"/>
</calcChain>
</file>

<file path=xl/sharedStrings.xml><?xml version="1.0" encoding="utf-8"?>
<sst xmlns="http://schemas.openxmlformats.org/spreadsheetml/2006/main" count="60" uniqueCount="52">
  <si>
    <t>請求年月日</t>
    <rPh sb="0" eb="2">
      <t>セイキュウ</t>
    </rPh>
    <rPh sb="2" eb="5">
      <t>ネンガッピ</t>
    </rPh>
    <phoneticPr fontId="1"/>
  </si>
  <si>
    <t>会社名</t>
    <rPh sb="0" eb="3">
      <t>カイシャメイ</t>
    </rPh>
    <phoneticPr fontId="1"/>
  </si>
  <si>
    <t>銀行</t>
    <rPh sb="0" eb="2">
      <t>ギンコウ</t>
    </rPh>
    <phoneticPr fontId="1"/>
  </si>
  <si>
    <t>本店・支店</t>
    <rPh sb="0" eb="2">
      <t>ホンテン</t>
    </rPh>
    <rPh sb="3" eb="5">
      <t>シテン</t>
    </rPh>
    <phoneticPr fontId="1"/>
  </si>
  <si>
    <t>口座名義</t>
    <rPh sb="0" eb="2">
      <t>コウザ</t>
    </rPh>
    <rPh sb="2" eb="4">
      <t>メイギ</t>
    </rPh>
    <phoneticPr fontId="1"/>
  </si>
  <si>
    <t>請求金額</t>
    <rPh sb="0" eb="2">
      <t>セイキュウ</t>
    </rPh>
    <rPh sb="2" eb="4">
      <t>キンガク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</si>
  <si>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</si>
  <si>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</si>
  <si>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前月出来高累計</t>
    <rPh sb="0" eb="2">
      <t>ゼンゲツ</t>
    </rPh>
    <rPh sb="2" eb="5">
      <t>デキダカ</t>
    </rPh>
    <rPh sb="5" eb="7">
      <t>ルイケイ</t>
    </rPh>
    <phoneticPr fontId="1"/>
  </si>
  <si>
    <t>当月出来高</t>
    <rPh sb="0" eb="2">
      <t>トウゲツ</t>
    </rPh>
    <rPh sb="2" eb="5">
      <t>デキダカ</t>
    </rPh>
    <phoneticPr fontId="1"/>
  </si>
  <si>
    <t>㊞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</si>
  <si>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</si>
  <si>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</si>
  <si>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</si>
  <si>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現　場　名</t>
    <rPh sb="0" eb="1">
      <t>ゲン</t>
    </rPh>
    <rPh sb="2" eb="3">
      <t>バ</t>
    </rPh>
    <rPh sb="4" eb="5">
      <t>メイ</t>
    </rPh>
    <phoneticPr fontId="1"/>
  </si>
  <si>
    <t>住　所</t>
    <rPh sb="0" eb="1">
      <t>ジュウ</t>
    </rPh>
    <rPh sb="2" eb="3">
      <t>ショ</t>
    </rPh>
    <phoneticPr fontId="1"/>
  </si>
  <si>
    <t>信用金庫</t>
    <rPh sb="0" eb="2">
      <t>シンヨウ</t>
    </rPh>
    <rPh sb="2" eb="4">
      <t>キンコ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</si>
  <si>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</si>
  <si>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</si>
  <si>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</si>
  <si>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</si>
  <si>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信用組合</t>
    <rPh sb="0" eb="2">
      <t>シンヨウ</t>
    </rPh>
    <rPh sb="2" eb="4">
      <t>クミアイ</t>
    </rPh>
    <phoneticPr fontId="1"/>
  </si>
  <si>
    <t>当座・普通</t>
    <rPh sb="0" eb="2">
      <t>トウザ</t>
    </rPh>
    <rPh sb="3" eb="5">
      <t>フツウ</t>
    </rPh>
    <phoneticPr fontId="1"/>
  </si>
  <si>
    <t>（フリガナ）</t>
    <phoneticPr fontId="1"/>
  </si>
  <si>
    <t>振込先　　　　　　　　金融機関</t>
    <rPh sb="0" eb="2">
      <t>フリコミ</t>
    </rPh>
    <rPh sb="2" eb="3">
      <t>サキ</t>
    </rPh>
    <rPh sb="11" eb="13">
      <t>キンユウ</t>
    </rPh>
    <rPh sb="13" eb="15">
      <t>キカン</t>
    </rPh>
    <phoneticPr fontId="1"/>
  </si>
  <si>
    <t>残　　　　高</t>
    <rPh sb="0" eb="1">
      <t>ザン</t>
    </rPh>
    <rPh sb="5" eb="6">
      <t>コウ</t>
    </rPh>
    <phoneticPr fontId="1"/>
  </si>
  <si>
    <t>単　価</t>
    <rPh sb="0" eb="1">
      <t>タン</t>
    </rPh>
    <rPh sb="2" eb="3">
      <t>アタイ</t>
    </rPh>
    <phoneticPr fontId="1"/>
  </si>
  <si>
    <t>金　　額</t>
    <rPh sb="0" eb="1">
      <t>キン</t>
    </rPh>
    <rPh sb="3" eb="4">
      <t>ガク</t>
    </rPh>
    <phoneticPr fontId="1"/>
  </si>
  <si>
    <t>現場NO．</t>
    <rPh sb="0" eb="2">
      <t>ゲンバ</t>
    </rPh>
    <phoneticPr fontId="1"/>
  </si>
  <si>
    <t>竹内</t>
    <rPh sb="0" eb="2">
      <t>タケウチ</t>
    </rPh>
    <phoneticPr fontId="1"/>
  </si>
  <si>
    <t>熱田</t>
    <rPh sb="0" eb="2">
      <t>アツタ</t>
    </rPh>
    <phoneticPr fontId="1"/>
  </si>
  <si>
    <t>加藤</t>
    <rPh sb="0" eb="2">
      <t>カトウ</t>
    </rPh>
    <phoneticPr fontId="1"/>
  </si>
  <si>
    <t>桐谷</t>
    <rPh sb="0" eb="2">
      <t>キリタニ</t>
    </rPh>
    <phoneticPr fontId="1"/>
  </si>
  <si>
    <t>請　求　書</t>
    <rPh sb="0" eb="1">
      <t>ショウ</t>
    </rPh>
    <rPh sb="2" eb="3">
      <t>キュウ</t>
    </rPh>
    <rPh sb="4" eb="5">
      <t>ショ</t>
    </rPh>
    <phoneticPr fontId="1"/>
  </si>
  <si>
    <t>口座№</t>
    <rPh sb="0" eb="2">
      <t>コウザ</t>
    </rPh>
    <phoneticPr fontId="1"/>
  </si>
  <si>
    <t>西暦</t>
    <rPh sb="0" eb="2">
      <t>セイレキ</t>
    </rPh>
    <phoneticPr fontId="1"/>
  </si>
  <si>
    <t>下記金額を請求致します。</t>
    <rPh sb="0" eb="2">
      <t>カキ</t>
    </rPh>
    <rPh sb="2" eb="4">
      <t>キンガク</t>
    </rPh>
    <rPh sb="5" eb="7">
      <t>セイキュウ</t>
    </rPh>
    <rPh sb="7" eb="8">
      <t>イタ</t>
    </rPh>
    <phoneticPr fontId="1"/>
  </si>
  <si>
    <t>品名・工事内容</t>
    <rPh sb="0" eb="2">
      <t>ヒンメイ</t>
    </rPh>
    <rPh sb="3" eb="5">
      <t>コウジ</t>
    </rPh>
    <rPh sb="5" eb="7">
      <t>ナイヨウ</t>
    </rPh>
    <phoneticPr fontId="1"/>
  </si>
  <si>
    <t>契　　　　　　　約</t>
    <rPh sb="0" eb="1">
      <t>チギリ</t>
    </rPh>
    <rPh sb="8" eb="9">
      <t>ヤク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</si>
  <si>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</si>
  <si>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</si>
  <si>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</si>
  <si>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%</t>
    <phoneticPr fontId="1"/>
  </si>
  <si>
    <t>【請求書作成上の注意点】</t>
    <rPh sb="1" eb="3">
      <t>セイキュウ</t>
    </rPh>
    <rPh sb="3" eb="4">
      <t>ショ</t>
    </rPh>
    <rPh sb="4" eb="6">
      <t>サクセイ</t>
    </rPh>
    <rPh sb="6" eb="7">
      <t>ジョウ</t>
    </rPh>
    <rPh sb="8" eb="11">
      <t>チュウイテン</t>
    </rPh>
    <phoneticPr fontId="1"/>
  </si>
  <si>
    <t>①黄色の部分は、必ず入力して下さい。入力漏れがある場合支払いが翌月になる場合があります。</t>
    <rPh sb="1" eb="3">
      <t>キイロ</t>
    </rPh>
    <rPh sb="4" eb="6">
      <t>ブブン</t>
    </rPh>
    <rPh sb="8" eb="9">
      <t>カナラ</t>
    </rPh>
    <rPh sb="10" eb="12">
      <t>ニュウリョク</t>
    </rPh>
    <rPh sb="14" eb="15">
      <t>クダ</t>
    </rPh>
    <rPh sb="18" eb="20">
      <t>ニュウリョク</t>
    </rPh>
    <rPh sb="20" eb="21">
      <t>モ</t>
    </rPh>
    <rPh sb="25" eb="27">
      <t>バアイ</t>
    </rPh>
    <rPh sb="27" eb="29">
      <t>シハラ</t>
    </rPh>
    <rPh sb="31" eb="33">
      <t>ヨクゲツ</t>
    </rPh>
    <rPh sb="36" eb="38">
      <t>バアイ</t>
    </rPh>
    <phoneticPr fontId="1"/>
  </si>
  <si>
    <t>③毎月末日締切で翌月５日までに提出して下さい。請求が遅れますと翌月処理になります。</t>
    <rPh sb="1" eb="3">
      <t>マイツキ</t>
    </rPh>
    <rPh sb="3" eb="5">
      <t>マツジツ</t>
    </rPh>
    <rPh sb="5" eb="7">
      <t>シメキリ</t>
    </rPh>
    <rPh sb="8" eb="10">
      <t>ヨクゲツ</t>
    </rPh>
    <rPh sb="11" eb="12">
      <t>ヒ</t>
    </rPh>
    <rPh sb="15" eb="17">
      <t>テイシュツ</t>
    </rPh>
    <rPh sb="19" eb="20">
      <t>クダ</t>
    </rPh>
    <rPh sb="23" eb="25">
      <t>セイキュウ</t>
    </rPh>
    <rPh sb="26" eb="27">
      <t>オク</t>
    </rPh>
    <rPh sb="31" eb="33">
      <t>ヨクゲツ</t>
    </rPh>
    <rPh sb="33" eb="35">
      <t>ショリ</t>
    </rPh>
    <phoneticPr fontId="1"/>
  </si>
  <si>
    <t>②現場Ｎｏ（入力必須）、現場名（略称可）は入力をお願いします（現場がことなる場合は請求書を分けて下さい。）ご不明の場合は担当者までお問い合わせ下さい。</t>
    <rPh sb="1" eb="3">
      <t>ゲンバ</t>
    </rPh>
    <rPh sb="6" eb="8">
      <t>ニュウリョク</t>
    </rPh>
    <rPh sb="8" eb="10">
      <t>ヒッス</t>
    </rPh>
    <rPh sb="12" eb="14">
      <t>ゲンバ</t>
    </rPh>
    <rPh sb="14" eb="15">
      <t>メイ</t>
    </rPh>
    <rPh sb="16" eb="18">
      <t>リャクショウ</t>
    </rPh>
    <rPh sb="18" eb="19">
      <t>カ</t>
    </rPh>
    <rPh sb="21" eb="23">
      <t>ニュウリョク</t>
    </rPh>
    <rPh sb="25" eb="26">
      <t>ネガ</t>
    </rPh>
    <rPh sb="31" eb="33">
      <t>ゲンバ</t>
    </rPh>
    <rPh sb="38" eb="40">
      <t>バアイ</t>
    </rPh>
    <rPh sb="41" eb="43">
      <t>セイキュウ</t>
    </rPh>
    <rPh sb="43" eb="44">
      <t>ショ</t>
    </rPh>
    <rPh sb="45" eb="46">
      <t>ワ</t>
    </rPh>
    <rPh sb="48" eb="49">
      <t>クダ</t>
    </rPh>
    <rPh sb="54" eb="56">
      <t>フメイ</t>
    </rPh>
    <rPh sb="57" eb="59">
      <t>バアイ</t>
    </rPh>
    <rPh sb="60" eb="63">
      <t>タントウシャ</t>
    </rPh>
    <rPh sb="66" eb="67">
      <t>ト</t>
    </rPh>
    <rPh sb="68" eb="69">
      <t>ア</t>
    </rPh>
    <rPh sb="71" eb="72">
      <t>クダ</t>
    </rPh>
    <phoneticPr fontId="1"/>
  </si>
  <si>
    <t>④貴社指定の請求書式がある場合、本請求書と貴社請求書の両方を提出して下さい。　※弊社請求書は一式の記載で構いません。</t>
    <rPh sb="1" eb="3">
      <t>キシャ</t>
    </rPh>
    <rPh sb="3" eb="5">
      <t>シテイ</t>
    </rPh>
    <rPh sb="6" eb="9">
      <t>セイキュウショ</t>
    </rPh>
    <rPh sb="8" eb="10">
      <t>ショシキ</t>
    </rPh>
    <rPh sb="13" eb="15">
      <t>バアイ</t>
    </rPh>
    <rPh sb="16" eb="17">
      <t>ホン</t>
    </rPh>
    <rPh sb="17" eb="19">
      <t>セイキュウ</t>
    </rPh>
    <rPh sb="19" eb="20">
      <t>ショ</t>
    </rPh>
    <rPh sb="21" eb="23">
      <t>キシャ</t>
    </rPh>
    <rPh sb="23" eb="26">
      <t>セイキュウショ</t>
    </rPh>
    <rPh sb="27" eb="29">
      <t>リョウホウ</t>
    </rPh>
    <rPh sb="30" eb="32">
      <t>テイシュツ</t>
    </rPh>
    <rPh sb="34" eb="35">
      <t>クダ</t>
    </rPh>
    <rPh sb="40" eb="42">
      <t>ヘイシャ</t>
    </rPh>
    <rPh sb="42" eb="44">
      <t>セイキュウ</t>
    </rPh>
    <rPh sb="44" eb="45">
      <t>ショ</t>
    </rPh>
    <rPh sb="46" eb="48">
      <t>イッシキ</t>
    </rPh>
    <rPh sb="49" eb="51">
      <t>キサイ</t>
    </rPh>
    <rPh sb="52" eb="53">
      <t>カマ</t>
    </rPh>
    <phoneticPr fontId="1"/>
  </si>
  <si>
    <t>御中</t>
    <rPh sb="0" eb="2">
      <t>オンチュウ</t>
    </rPh>
    <phoneticPr fontId="1"/>
  </si>
  <si>
    <t>株式会社熱田商店　</t>
    <rPh sb="0" eb="2">
      <t>カブシキ</t>
    </rPh>
    <rPh sb="2" eb="4">
      <t>カイシャ</t>
    </rPh>
    <rPh sb="4" eb="5">
      <t>ネツ</t>
    </rPh>
    <rPh sb="5" eb="6">
      <t>タ</t>
    </rPh>
    <rPh sb="6" eb="7">
      <t>ショウ</t>
    </rPh>
    <rPh sb="7" eb="8">
      <t>ミセ</t>
    </rPh>
    <phoneticPr fontId="1"/>
  </si>
  <si>
    <t>登録番号</t>
    <rPh sb="0" eb="2">
      <t>トウロク</t>
    </rPh>
    <rPh sb="2" eb="4">
      <t>バンゴウ</t>
    </rPh>
    <phoneticPr fontId="1"/>
  </si>
  <si>
    <t>TEL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</si>
</sst>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.00_ "/>
    <numFmt numFmtId="177" formatCode="#,##0;&quot;▲ &quot;#,##0"/>
    <numFmt numFmtId="178" formatCode="#,##0.00;&quot;▲ &quot;#,##0.00"/>
    <numFmt numFmtId="179" formatCode="0;[Red]0"/>
    <numFmt numFmtId="180" formatCode="0.00_);[Red]\(0.00\)"/>
    <numFmt numFmtId="181" formatCode="0.00_ "/>
  </numFmts>
  <fonts count="18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26"/>
      <color theme="1"/>
      <name val="HGP明朝B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HGP明朝B"/>
      <family val="1"/>
      <charset val="128"/>
    </font>
    <font>
      <sz val="10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26"/>
      <color theme="1"/>
      <name val="HGS明朝B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right"/>
    </xf>
    <xf numFmtId="0" fontId="9" fillId="0" borderId="7" xfId="0" applyFont="1" applyBorder="1" applyAlignment="1">
      <alignment horizontal="center" vertical="center"/>
    </xf>
    <xf numFmtId="177" fontId="0" fillId="0" borderId="0" xfId="0" applyNumberFormat="1" applyProtection="1">
      <alignment vertical="center"/>
      <protection hidden="1"/>
    </xf>
    <xf numFmtId="177" fontId="0" fillId="0" borderId="0" xfId="0" applyNumberForma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0" fontId="13" fillId="0" borderId="0" xfId="0" applyFo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179" fontId="10" fillId="2" borderId="50" xfId="0" applyNumberFormat="1" applyFont="1" applyFill="1" applyBorder="1" applyAlignment="1" applyProtection="1">
      <alignment horizontal="left" vertical="center"/>
      <protection locked="0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wrapText="1"/>
    </xf>
    <xf numFmtId="178" fontId="9" fillId="2" borderId="49" xfId="0" applyNumberFormat="1" applyFont="1" applyFill="1" applyBorder="1" applyProtection="1">
      <alignment vertical="center"/>
      <protection locked="0"/>
    </xf>
    <xf numFmtId="178" fontId="9" fillId="2" borderId="0" xfId="0" applyNumberFormat="1" applyFont="1" applyFill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Protection="1">
      <alignment vertical="center"/>
      <protection locked="0"/>
    </xf>
    <xf numFmtId="177" fontId="9" fillId="0" borderId="48" xfId="0" applyNumberFormat="1" applyFont="1" applyBorder="1" applyProtection="1">
      <alignment vertical="center"/>
      <protection hidden="1"/>
    </xf>
    <xf numFmtId="177" fontId="9" fillId="0" borderId="44" xfId="0" applyNumberFormat="1" applyFont="1" applyBorder="1" applyProtection="1">
      <alignment vertical="center"/>
      <protection hidden="1"/>
    </xf>
    <xf numFmtId="177" fontId="9" fillId="0" borderId="18" xfId="0" applyNumberFormat="1" applyFont="1" applyBorder="1" applyProtection="1">
      <alignment vertical="center"/>
      <protection hidden="1"/>
    </xf>
    <xf numFmtId="178" fontId="9" fillId="2" borderId="21" xfId="0" applyNumberFormat="1" applyFont="1" applyFill="1" applyBorder="1" applyProtection="1">
      <alignment vertical="center"/>
      <protection locked="0"/>
    </xf>
    <xf numFmtId="178" fontId="9" fillId="2" borderId="14" xfId="0" applyNumberFormat="1" applyFont="1" applyFill="1" applyBorder="1" applyAlignment="1" applyProtection="1">
      <alignment horizontal="center" vertical="center"/>
      <protection locked="0"/>
    </xf>
    <xf numFmtId="177" fontId="9" fillId="2" borderId="12" xfId="0" applyNumberFormat="1" applyFont="1" applyFill="1" applyBorder="1" applyProtection="1">
      <alignment vertical="center"/>
      <protection locked="0"/>
    </xf>
    <xf numFmtId="177" fontId="9" fillId="0" borderId="19" xfId="0" applyNumberFormat="1" applyFont="1" applyBorder="1" applyProtection="1">
      <alignment vertical="center"/>
      <protection hidden="1"/>
    </xf>
    <xf numFmtId="178" fontId="9" fillId="0" borderId="21" xfId="0" applyNumberFormat="1" applyFont="1" applyBorder="1" applyProtection="1">
      <alignment vertical="center"/>
      <protection hidden="1"/>
    </xf>
    <xf numFmtId="178" fontId="9" fillId="0" borderId="14" xfId="0" applyNumberFormat="1" applyFont="1" applyBorder="1" applyAlignment="1" applyProtection="1">
      <alignment horizontal="right" vertical="center"/>
      <protection hidden="1"/>
    </xf>
    <xf numFmtId="177" fontId="9" fillId="0" borderId="12" xfId="0" applyNumberFormat="1" applyFont="1" applyBorder="1" applyProtection="1">
      <alignment vertical="center"/>
      <protection hidden="1"/>
    </xf>
    <xf numFmtId="0" fontId="9" fillId="0" borderId="43" xfId="0" applyFont="1" applyBorder="1" applyAlignment="1">
      <alignment horizontal="right" vertical="center"/>
    </xf>
    <xf numFmtId="178" fontId="9" fillId="0" borderId="39" xfId="0" applyNumberFormat="1" applyFont="1" applyBorder="1" applyProtection="1">
      <alignment vertical="center"/>
      <protection hidden="1"/>
    </xf>
    <xf numFmtId="178" fontId="9" fillId="0" borderId="6" xfId="0" applyNumberFormat="1" applyFont="1" applyBorder="1" applyAlignment="1" applyProtection="1">
      <alignment horizontal="right" vertical="center"/>
      <protection hidden="1"/>
    </xf>
    <xf numFmtId="177" fontId="9" fillId="0" borderId="10" xfId="0" applyNumberFormat="1" applyFont="1" applyBorder="1" applyProtection="1">
      <alignment vertical="center"/>
      <protection hidden="1"/>
    </xf>
    <xf numFmtId="177" fontId="9" fillId="0" borderId="7" xfId="0" applyNumberFormat="1" applyFont="1" applyBorder="1" applyProtection="1">
      <alignment vertical="center"/>
      <protection hidden="1"/>
    </xf>
    <xf numFmtId="178" fontId="9" fillId="0" borderId="20" xfId="0" applyNumberFormat="1" applyFont="1" applyBorder="1" applyProtection="1">
      <alignment vertical="center"/>
      <protection hidden="1"/>
    </xf>
    <xf numFmtId="177" fontId="9" fillId="0" borderId="40" xfId="0" applyNumberFormat="1" applyFont="1" applyBorder="1" applyProtection="1">
      <alignment vertical="center"/>
      <protection hidden="1"/>
    </xf>
    <xf numFmtId="0" fontId="11" fillId="0" borderId="24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11" fillId="0" borderId="5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78" fontId="16" fillId="0" borderId="0" xfId="0" applyNumberFormat="1" applyFont="1">
      <alignment vertical="center"/>
    </xf>
    <xf numFmtId="178" fontId="16" fillId="0" borderId="3" xfId="0" applyNumberFormat="1" applyFont="1" applyBorder="1" applyAlignment="1">
      <alignment horizontal="right" vertical="center"/>
    </xf>
    <xf numFmtId="177" fontId="16" fillId="0" borderId="3" xfId="0" applyNumberFormat="1" applyFont="1" applyBorder="1">
      <alignment vertical="center"/>
    </xf>
    <xf numFmtId="177" fontId="16" fillId="0" borderId="3" xfId="0" applyNumberFormat="1" applyFont="1" applyBorder="1" applyProtection="1">
      <alignment vertical="center"/>
      <protection hidden="1"/>
    </xf>
    <xf numFmtId="177" fontId="17" fillId="0" borderId="0" xfId="0" applyNumberFormat="1" applyFont="1" applyProtection="1">
      <alignment vertical="center"/>
      <protection hidden="1"/>
    </xf>
    <xf numFmtId="178" fontId="17" fillId="0" borderId="0" xfId="0" applyNumberFormat="1" applyFont="1">
      <alignment vertical="center"/>
    </xf>
    <xf numFmtId="177" fontId="17" fillId="0" borderId="3" xfId="0" applyNumberFormat="1" applyFont="1" applyBorder="1" applyProtection="1">
      <alignment vertical="center"/>
      <protection hidden="1"/>
    </xf>
    <xf numFmtId="177" fontId="17" fillId="0" borderId="0" xfId="0" applyNumberFormat="1" applyFont="1">
      <alignment vertical="center"/>
    </xf>
    <xf numFmtId="181" fontId="9" fillId="0" borderId="46" xfId="0" applyNumberFormat="1" applyFont="1" applyBorder="1" applyProtection="1">
      <alignment vertical="center"/>
      <protection hidden="1"/>
    </xf>
    <xf numFmtId="181" fontId="9" fillId="0" borderId="21" xfId="0" applyNumberFormat="1" applyFont="1" applyBorder="1" applyProtection="1">
      <alignment vertical="center"/>
      <protection hidden="1"/>
    </xf>
    <xf numFmtId="181" fontId="9" fillId="2" borderId="47" xfId="0" applyNumberFormat="1" applyFont="1" applyFill="1" applyBorder="1" applyProtection="1">
      <alignment vertical="center"/>
      <protection hidden="1"/>
    </xf>
    <xf numFmtId="0" fontId="9" fillId="0" borderId="14" xfId="0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1" fillId="0" borderId="51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2" borderId="36" xfId="0" applyFont="1" applyFill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locked="0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5" fontId="4" fillId="0" borderId="31" xfId="0" applyNumberFormat="1" applyFont="1" applyBorder="1" applyAlignment="1">
      <alignment horizontal="center" vertical="center"/>
    </xf>
    <xf numFmtId="5" fontId="4" fillId="0" borderId="29" xfId="0" applyNumberFormat="1" applyFont="1" applyBorder="1" applyAlignment="1">
      <alignment horizontal="center" vertical="center"/>
    </xf>
    <xf numFmtId="5" fontId="4" fillId="0" borderId="30" xfId="0" applyNumberFormat="1" applyFont="1" applyBorder="1" applyAlignment="1">
      <alignment horizontal="center" vertical="center"/>
    </xf>
    <xf numFmtId="0" fontId="9" fillId="2" borderId="37" xfId="0" applyFont="1" applyFill="1" applyBorder="1" applyAlignment="1" applyProtection="1">
      <alignment horizontal="left" vertical="center"/>
      <protection locked="0"/>
    </xf>
    <xf numFmtId="0" fontId="9" fillId="2" borderId="3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2" fillId="2" borderId="13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15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9" fillId="2" borderId="2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FFEFB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155859</xdr:colOff>
      <xdr:row>31</xdr:row>
      <xdr:rowOff>103909</xdr:rowOff>
    </xdr:from>
    <xdr:to>
      <xdr:col>5</xdr:col>
      <xdr:colOff>69268</xdr:colOff>
      <xdr:row>32</xdr:row>
      <xdr:rowOff>95250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4C360BC-6743-4143-B671-FF166988B262}"/>
            </a:ext>
          </a:extLst>
        </xdr:cNvPr>
        <xdr:cNvSpPr/>
      </xdr:nvSpPr>
      <xdr:spPr>
        <a:xfrm>
          <a:off x="1757791" y="7005204"/>
          <a:ext cx="675409" cy="2424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S明朝B" panose="02020800000000000000" pitchFamily="18" charset="-128"/>
              <a:ea typeface="HGS明朝B" panose="02020800000000000000" pitchFamily="18" charset="-128"/>
            </a:rPr>
            <a:t>社長</a:t>
          </a:r>
        </a:p>
      </xdr:txBody>
    </xdr:sp>
    <xdr:clientData/>
  </xdr:twoCellAnchor>
  <xdr:twoCellAnchor>
    <xdr:from>
      <xdr:col>5</xdr:col>
      <xdr:colOff>69271</xdr:colOff>
      <xdr:row>31</xdr:row>
      <xdr:rowOff>103911</xdr:rowOff>
    </xdr:from>
    <xdr:to>
      <xdr:col>7</xdr:col>
      <xdr:colOff>69271</xdr:colOff>
      <xdr:row>32</xdr:row>
      <xdr:rowOff>95252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4B23E03-B221-422E-8017-8CD2458D94B7}"/>
            </a:ext>
          </a:extLst>
        </xdr:cNvPr>
        <xdr:cNvSpPr/>
      </xdr:nvSpPr>
      <xdr:spPr>
        <a:xfrm>
          <a:off x="2433203" y="7005206"/>
          <a:ext cx="675409" cy="2424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部長</a:t>
          </a:r>
        </a:p>
      </xdr:txBody>
    </xdr:sp>
    <xdr:clientData/>
  </xdr:twoCellAnchor>
  <xdr:twoCellAnchor>
    <xdr:from>
      <xdr:col>7</xdr:col>
      <xdr:colOff>69269</xdr:colOff>
      <xdr:row>31</xdr:row>
      <xdr:rowOff>103911</xdr:rowOff>
    </xdr:from>
    <xdr:to>
      <xdr:col>8</xdr:col>
      <xdr:colOff>528201</xdr:colOff>
      <xdr:row>32</xdr:row>
      <xdr:rowOff>95252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6215D036-F5E3-4FBE-8268-1861A369E5AB}"/>
            </a:ext>
          </a:extLst>
        </xdr:cNvPr>
        <xdr:cNvSpPr/>
      </xdr:nvSpPr>
      <xdr:spPr>
        <a:xfrm>
          <a:off x="3108610" y="7005206"/>
          <a:ext cx="675409" cy="2424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部長</a:t>
          </a:r>
        </a:p>
      </xdr:txBody>
    </xdr:sp>
    <xdr:clientData/>
  </xdr:twoCellAnchor>
  <xdr:twoCellAnchor>
    <xdr:from>
      <xdr:col>8</xdr:col>
      <xdr:colOff>528198</xdr:colOff>
      <xdr:row>31</xdr:row>
      <xdr:rowOff>103911</xdr:rowOff>
    </xdr:from>
    <xdr:to>
      <xdr:col>10</xdr:col>
      <xdr:colOff>43289</xdr:colOff>
      <xdr:row>32</xdr:row>
      <xdr:rowOff>95252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72DD71F-5BF3-42ED-A7BB-DA95DB3991A1}"/>
            </a:ext>
          </a:extLst>
        </xdr:cNvPr>
        <xdr:cNvSpPr/>
      </xdr:nvSpPr>
      <xdr:spPr>
        <a:xfrm>
          <a:off x="3784016" y="7005206"/>
          <a:ext cx="675409" cy="2424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S明朝B" panose="02020800000000000000" pitchFamily="18" charset="-128"/>
              <a:ea typeface="HGS明朝B" panose="02020800000000000000" pitchFamily="18" charset="-128"/>
            </a:rPr>
            <a:t>担当者</a:t>
          </a:r>
        </a:p>
      </xdr:txBody>
    </xdr:sp>
    <xdr:clientData/>
  </xdr:twoCellAnchor>
  <xdr:twoCellAnchor>
    <xdr:from>
      <xdr:col>10</xdr:col>
      <xdr:colOff>43294</xdr:colOff>
      <xdr:row>31</xdr:row>
      <xdr:rowOff>103910</xdr:rowOff>
    </xdr:from>
    <xdr:to>
      <xdr:col>10</xdr:col>
      <xdr:colOff>718703</xdr:colOff>
      <xdr:row>32</xdr:row>
      <xdr:rowOff>95251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7CA6ED06-2C11-4533-B40A-4EE61FD2F748}"/>
            </a:ext>
          </a:extLst>
        </xdr:cNvPr>
        <xdr:cNvSpPr/>
      </xdr:nvSpPr>
      <xdr:spPr>
        <a:xfrm>
          <a:off x="4459430" y="7005205"/>
          <a:ext cx="675409" cy="2424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S明朝B" panose="02020800000000000000" pitchFamily="18" charset="-128"/>
              <a:ea typeface="HGS明朝B" panose="02020800000000000000" pitchFamily="18" charset="-128"/>
            </a:rPr>
            <a:t>担当者</a:t>
          </a:r>
        </a:p>
      </xdr:txBody>
    </xdr:sp>
    <xdr:clientData/>
  </xdr:twoCellAnchor>
  <xdr:twoCellAnchor>
    <xdr:from>
      <xdr:col>3</xdr:col>
      <xdr:colOff>155858</xdr:colOff>
      <xdr:row>32</xdr:row>
      <xdr:rowOff>95249</xdr:rowOff>
    </xdr:from>
    <xdr:to>
      <xdr:col>5</xdr:col>
      <xdr:colOff>69267</xdr:colOff>
      <xdr:row>34</xdr:row>
      <xdr:rowOff>173181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99290622-612A-40CC-B9BF-94B2A4F5DEEC}"/>
            </a:ext>
          </a:extLst>
        </xdr:cNvPr>
        <xdr:cNvSpPr/>
      </xdr:nvSpPr>
      <xdr:spPr>
        <a:xfrm>
          <a:off x="1757790" y="7247658"/>
          <a:ext cx="675409" cy="53686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69266</xdr:colOff>
      <xdr:row>32</xdr:row>
      <xdr:rowOff>95251</xdr:rowOff>
    </xdr:from>
    <xdr:to>
      <xdr:col>7</xdr:col>
      <xdr:colOff>69266</xdr:colOff>
      <xdr:row>34</xdr:row>
      <xdr:rowOff>173181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F4FCE5A1-C250-493E-94F4-01B8A31F83E5}"/>
            </a:ext>
          </a:extLst>
        </xdr:cNvPr>
        <xdr:cNvSpPr/>
      </xdr:nvSpPr>
      <xdr:spPr>
        <a:xfrm>
          <a:off x="2433198" y="7247660"/>
          <a:ext cx="675409" cy="53686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571500</xdr:colOff>
      <xdr:row>31</xdr:row>
      <xdr:rowOff>103910</xdr:rowOff>
    </xdr:from>
    <xdr:to>
      <xdr:col>3</xdr:col>
      <xdr:colOff>155863</xdr:colOff>
      <xdr:row>34</xdr:row>
      <xdr:rowOff>173182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1EEF690-A236-4C36-90D8-FB959E10F9A9}"/>
            </a:ext>
          </a:extLst>
        </xdr:cNvPr>
        <xdr:cNvSpPr/>
      </xdr:nvSpPr>
      <xdr:spPr>
        <a:xfrm>
          <a:off x="571500" y="7005205"/>
          <a:ext cx="1186295" cy="77931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solidFill>
                <a:sysClr val="windowText" lastClr="000000"/>
              </a:solidFill>
              <a:latin typeface="HGS明朝B" panose="02020800000000000000" pitchFamily="18" charset="-128"/>
              <a:ea typeface="HGS明朝B" panose="02020800000000000000" pitchFamily="18" charset="-128"/>
            </a:rPr>
            <a:t>社内確認欄</a:t>
          </a:r>
        </a:p>
      </xdr:txBody>
    </xdr:sp>
    <xdr:clientData/>
  </xdr:twoCellAnchor>
  <xdr:twoCellAnchor>
    <xdr:from>
      <xdr:col>7</xdr:col>
      <xdr:colOff>69268</xdr:colOff>
      <xdr:row>32</xdr:row>
      <xdr:rowOff>95250</xdr:rowOff>
    </xdr:from>
    <xdr:to>
      <xdr:col>8</xdr:col>
      <xdr:colOff>528200</xdr:colOff>
      <xdr:row>34</xdr:row>
      <xdr:rowOff>173180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2419C45-337A-4C9A-8186-990DDEDAD271}"/>
            </a:ext>
          </a:extLst>
        </xdr:cNvPr>
        <xdr:cNvSpPr/>
      </xdr:nvSpPr>
      <xdr:spPr>
        <a:xfrm>
          <a:off x="3108609" y="7247659"/>
          <a:ext cx="675409" cy="53686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528199</xdr:colOff>
      <xdr:row>32</xdr:row>
      <xdr:rowOff>95251</xdr:rowOff>
    </xdr:from>
    <xdr:to>
      <xdr:col>10</xdr:col>
      <xdr:colOff>43290</xdr:colOff>
      <xdr:row>34</xdr:row>
      <xdr:rowOff>173181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9A63398C-2FFB-473F-BF14-3AB96F022541}"/>
            </a:ext>
          </a:extLst>
        </xdr:cNvPr>
        <xdr:cNvSpPr/>
      </xdr:nvSpPr>
      <xdr:spPr>
        <a:xfrm>
          <a:off x="3784017" y="7247660"/>
          <a:ext cx="675409" cy="53686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43294</xdr:colOff>
      <xdr:row>32</xdr:row>
      <xdr:rowOff>95250</xdr:rowOff>
    </xdr:from>
    <xdr:to>
      <xdr:col>10</xdr:col>
      <xdr:colOff>718703</xdr:colOff>
      <xdr:row>34</xdr:row>
      <xdr:rowOff>173180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FAC9CE30-AB9A-4728-8254-7088E28046C3}"/>
            </a:ext>
          </a:extLst>
        </xdr:cNvPr>
        <xdr:cNvSpPr/>
      </xdr:nvSpPr>
      <xdr:spPr>
        <a:xfrm>
          <a:off x="4459430" y="7247659"/>
          <a:ext cx="675409" cy="53686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363682</xdr:colOff>
      <xdr:row>31</xdr:row>
      <xdr:rowOff>103909</xdr:rowOff>
    </xdr:from>
    <xdr:to>
      <xdr:col>13</xdr:col>
      <xdr:colOff>190500</xdr:colOff>
      <xdr:row>34</xdr:row>
      <xdr:rowOff>173181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389DB86-3BAB-4C79-80CB-B046B9A109A5}"/>
            </a:ext>
          </a:extLst>
        </xdr:cNvPr>
        <xdr:cNvSpPr/>
      </xdr:nvSpPr>
      <xdr:spPr>
        <a:xfrm>
          <a:off x="5498523" y="7005204"/>
          <a:ext cx="1186295" cy="77931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solidFill>
                <a:sysClr val="windowText" lastClr="00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経理処理欄</a:t>
          </a:r>
        </a:p>
      </xdr:txBody>
    </xdr:sp>
    <xdr:clientData/>
  </xdr:twoCellAnchor>
  <xdr:twoCellAnchor>
    <xdr:from>
      <xdr:col>13</xdr:col>
      <xdr:colOff>190495</xdr:colOff>
      <xdr:row>31</xdr:row>
      <xdr:rowOff>103909</xdr:rowOff>
    </xdr:from>
    <xdr:to>
      <xdr:col>13</xdr:col>
      <xdr:colOff>588812</xdr:colOff>
      <xdr:row>34</xdr:row>
      <xdr:rowOff>173181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D1F42CD1-E036-4B72-BF71-25A3C1A94016}"/>
            </a:ext>
          </a:extLst>
        </xdr:cNvPr>
        <xdr:cNvSpPr/>
      </xdr:nvSpPr>
      <xdr:spPr>
        <a:xfrm>
          <a:off x="6684813" y="7005204"/>
          <a:ext cx="398317" cy="77931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入</a:t>
          </a:r>
        </a:p>
      </xdr:txBody>
    </xdr:sp>
    <xdr:clientData/>
  </xdr:twoCellAnchor>
  <xdr:twoCellAnchor>
    <xdr:from>
      <xdr:col>13</xdr:col>
      <xdr:colOff>588813</xdr:colOff>
      <xdr:row>31</xdr:row>
      <xdr:rowOff>103909</xdr:rowOff>
    </xdr:from>
    <xdr:to>
      <xdr:col>14</xdr:col>
      <xdr:colOff>484904</xdr:colOff>
      <xdr:row>32</xdr:row>
      <xdr:rowOff>95250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8CB4040A-E251-4DCF-95DA-3DEAD62E5752}"/>
            </a:ext>
          </a:extLst>
        </xdr:cNvPr>
        <xdr:cNvSpPr/>
      </xdr:nvSpPr>
      <xdr:spPr>
        <a:xfrm>
          <a:off x="7083131" y="7005204"/>
          <a:ext cx="675409" cy="2424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処理日</a:t>
          </a:r>
        </a:p>
      </xdr:txBody>
    </xdr:sp>
    <xdr:clientData/>
  </xdr:twoCellAnchor>
  <xdr:twoCellAnchor>
    <xdr:from>
      <xdr:col>17</xdr:col>
      <xdr:colOff>17319</xdr:colOff>
      <xdr:row>31</xdr:row>
      <xdr:rowOff>103909</xdr:rowOff>
    </xdr:from>
    <xdr:to>
      <xdr:col>17</xdr:col>
      <xdr:colOff>692726</xdr:colOff>
      <xdr:row>32</xdr:row>
      <xdr:rowOff>95250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B0D564E6-7A2E-4799-8E50-26A751ED54B8}"/>
            </a:ext>
          </a:extLst>
        </xdr:cNvPr>
        <xdr:cNvSpPr/>
      </xdr:nvSpPr>
      <xdr:spPr>
        <a:xfrm>
          <a:off x="9230592" y="7117773"/>
          <a:ext cx="675407" cy="24245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S明朝B" panose="02020800000000000000" pitchFamily="18" charset="-128"/>
              <a:ea typeface="HGS明朝B" panose="02020800000000000000" pitchFamily="18" charset="-128"/>
            </a:rPr>
            <a:t>処理日</a:t>
          </a:r>
        </a:p>
      </xdr:txBody>
    </xdr:sp>
    <xdr:clientData/>
  </xdr:twoCellAnchor>
  <xdr:twoCellAnchor>
    <xdr:from>
      <xdr:col>15</xdr:col>
      <xdr:colOff>303067</xdr:colOff>
      <xdr:row>31</xdr:row>
      <xdr:rowOff>103909</xdr:rowOff>
    </xdr:from>
    <xdr:to>
      <xdr:col>16</xdr:col>
      <xdr:colOff>199155</xdr:colOff>
      <xdr:row>32</xdr:row>
      <xdr:rowOff>95250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2E636E13-F045-41EF-BCE7-109BC7D9B833}"/>
            </a:ext>
          </a:extLst>
        </xdr:cNvPr>
        <xdr:cNvSpPr/>
      </xdr:nvSpPr>
      <xdr:spPr>
        <a:xfrm>
          <a:off x="8156862" y="7005204"/>
          <a:ext cx="675407" cy="2424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S明朝B" panose="02020800000000000000" pitchFamily="18" charset="-128"/>
              <a:ea typeface="HGS明朝B" panose="02020800000000000000" pitchFamily="18" charset="-128"/>
            </a:rPr>
            <a:t>処理日</a:t>
          </a:r>
        </a:p>
      </xdr:txBody>
    </xdr:sp>
    <xdr:clientData/>
  </xdr:twoCellAnchor>
  <xdr:twoCellAnchor>
    <xdr:from>
      <xdr:col>14</xdr:col>
      <xdr:colOff>484910</xdr:colOff>
      <xdr:row>31</xdr:row>
      <xdr:rowOff>103909</xdr:rowOff>
    </xdr:from>
    <xdr:to>
      <xdr:col>15</xdr:col>
      <xdr:colOff>303068</xdr:colOff>
      <xdr:row>34</xdr:row>
      <xdr:rowOff>173181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48F7E159-CEE6-4C14-8734-C838C8B886AC}"/>
            </a:ext>
          </a:extLst>
        </xdr:cNvPr>
        <xdr:cNvSpPr/>
      </xdr:nvSpPr>
      <xdr:spPr>
        <a:xfrm>
          <a:off x="7758546" y="7005204"/>
          <a:ext cx="398317" cy="77931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収</a:t>
          </a:r>
        </a:p>
      </xdr:txBody>
    </xdr:sp>
    <xdr:clientData/>
  </xdr:twoCellAnchor>
  <xdr:twoCellAnchor>
    <xdr:from>
      <xdr:col>16</xdr:col>
      <xdr:colOff>199158</xdr:colOff>
      <xdr:row>31</xdr:row>
      <xdr:rowOff>103909</xdr:rowOff>
    </xdr:from>
    <xdr:to>
      <xdr:col>17</xdr:col>
      <xdr:colOff>17316</xdr:colOff>
      <xdr:row>34</xdr:row>
      <xdr:rowOff>173181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505627F0-837F-408E-9AA1-0C77568DF8EA}"/>
            </a:ext>
          </a:extLst>
        </xdr:cNvPr>
        <xdr:cNvSpPr/>
      </xdr:nvSpPr>
      <xdr:spPr>
        <a:xfrm>
          <a:off x="8832272" y="7117773"/>
          <a:ext cx="398317" cy="7793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覧</a:t>
          </a:r>
        </a:p>
      </xdr:txBody>
    </xdr:sp>
    <xdr:clientData/>
  </xdr:twoCellAnchor>
  <xdr:twoCellAnchor>
    <xdr:from>
      <xdr:col>13</xdr:col>
      <xdr:colOff>588818</xdr:colOff>
      <xdr:row>32</xdr:row>
      <xdr:rowOff>95249</xdr:rowOff>
    </xdr:from>
    <xdr:to>
      <xdr:col>14</xdr:col>
      <xdr:colOff>484909</xdr:colOff>
      <xdr:row>34</xdr:row>
      <xdr:rowOff>173181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C4130E2A-EBB0-488A-A082-15487C8C6824}"/>
            </a:ext>
          </a:extLst>
        </xdr:cNvPr>
        <xdr:cNvSpPr/>
      </xdr:nvSpPr>
      <xdr:spPr>
        <a:xfrm>
          <a:off x="7083136" y="7247658"/>
          <a:ext cx="675409" cy="53686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303062</xdr:colOff>
      <xdr:row>32</xdr:row>
      <xdr:rowOff>95250</xdr:rowOff>
    </xdr:from>
    <xdr:to>
      <xdr:col>16</xdr:col>
      <xdr:colOff>199152</xdr:colOff>
      <xdr:row>34</xdr:row>
      <xdr:rowOff>173182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DF6B218A-EAC3-4B09-8F61-DBCBD3992702}"/>
            </a:ext>
          </a:extLst>
        </xdr:cNvPr>
        <xdr:cNvSpPr/>
      </xdr:nvSpPr>
      <xdr:spPr>
        <a:xfrm>
          <a:off x="8156857" y="7247659"/>
          <a:ext cx="675409" cy="53686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17318</xdr:colOff>
      <xdr:row>32</xdr:row>
      <xdr:rowOff>95249</xdr:rowOff>
    </xdr:from>
    <xdr:to>
      <xdr:col>17</xdr:col>
      <xdr:colOff>692727</xdr:colOff>
      <xdr:row>34</xdr:row>
      <xdr:rowOff>173181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461E5BBA-C4CD-4319-A0AE-D5E53D0FFACA}"/>
            </a:ext>
          </a:extLst>
        </xdr:cNvPr>
        <xdr:cNvSpPr/>
      </xdr:nvSpPr>
      <xdr:spPr>
        <a:xfrm>
          <a:off x="9230591" y="7360226"/>
          <a:ext cx="675409" cy="53686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7"/>
  <sheetViews>
    <sheetView showGridLines="0" tabSelected="1" view="pageBreakPreview" zoomScale="110" zoomScaleNormal="110" zoomScaleSheetLayoutView="110" workbookViewId="0">
      <selection activeCell="R27" sqref="R27"/>
    </sheetView>
  </sheetViews>
  <sheetFormatPr defaultRowHeight="14.4" x14ac:dyDescent="0.15"/>
  <cols>
    <col min="1" max="1" width="12.5546875" customWidth="1"/>
    <col min="2" max="6" width="5.6640625" customWidth="1"/>
    <col min="7" max="7" width="4.44140625" customWidth="1"/>
    <col min="8" max="8" width="3.33203125" customWidth="1"/>
    <col min="9" max="9" width="8.6640625" customWidth="1"/>
    <col min="10" max="10" width="8.6640625" style="7" customWidth="1"/>
    <col min="11" max="11" width="10.6640625" customWidth="1"/>
    <col min="12" max="12" width="11.6640625" customWidth="1"/>
    <col min="13" max="13" width="8.6640625" customWidth="1"/>
    <col min="14" max="14" width="11.6640625" customWidth="1"/>
    <col min="15" max="15" width="8.6640625" customWidth="1"/>
    <col min="16" max="16" width="11.6640625" customWidth="1"/>
    <col min="17" max="17" width="8.6640625" customWidth="1"/>
    <col min="18" max="29" width="11.6640625" customWidth="1"/>
    <col min="30" max="30" width="11.6640625" hidden="1" customWidth="1"/>
    <col min="31" max="31" width="11.6640625" style="19" hidden="1" customWidth="1"/>
    <col min="32" max="32" width="11.6640625" hidden="1" customWidth="1"/>
    <col min="33" max="34" width="11.6640625" style="9" hidden="1" customWidth="1"/>
    <col min="35" max="40" width="0" hidden="1" customWidth="1"/>
  </cols>
  <sheetData>
    <row r="1" spans="1:38" ht="18" customHeight="1" x14ac:dyDescent="0.15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18"/>
      <c r="AF1" s="3"/>
      <c r="AG1" s="8"/>
      <c r="AH1" s="8"/>
    </row>
    <row r="2" spans="1:38" ht="18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8"/>
      <c r="AF2" s="3"/>
      <c r="AG2" s="8"/>
      <c r="AH2" s="8"/>
    </row>
    <row r="3" spans="1:38" ht="20.100000000000001" customHeight="1" x14ac:dyDescent="0.35">
      <c r="A3" s="66" t="s">
        <v>49</v>
      </c>
      <c r="B3" s="66"/>
      <c r="C3" s="66"/>
      <c r="D3" s="126" t="s">
        <v>48</v>
      </c>
      <c r="E3" s="126"/>
      <c r="F3" s="66"/>
      <c r="G3" s="126"/>
      <c r="H3" s="126"/>
      <c r="I3" s="5"/>
      <c r="J3" s="21"/>
      <c r="K3" s="6"/>
      <c r="L3" s="6"/>
      <c r="M3" s="36" t="s">
        <v>15</v>
      </c>
      <c r="N3" s="103"/>
      <c r="O3" s="103"/>
      <c r="P3" s="103"/>
      <c r="Q3" s="103"/>
      <c r="R3" s="37"/>
      <c r="AD3">
        <v>10</v>
      </c>
      <c r="AE3" s="19">
        <v>0.1</v>
      </c>
      <c r="AF3">
        <v>2019</v>
      </c>
      <c r="AG3" s="9">
        <v>1</v>
      </c>
      <c r="AH3" s="9">
        <v>1</v>
      </c>
      <c r="AI3" t="s">
        <v>30</v>
      </c>
      <c r="AJ3" t="s">
        <v>2</v>
      </c>
      <c r="AK3" t="s">
        <v>22</v>
      </c>
      <c r="AL3" t="s">
        <v>3</v>
      </c>
    </row>
    <row r="4" spans="1:38" ht="20.100000000000001" customHeight="1" x14ac:dyDescent="0.15">
      <c r="A4" s="65" t="s">
        <v>0</v>
      </c>
      <c r="B4" s="30" t="s">
        <v>35</v>
      </c>
      <c r="C4" s="31"/>
      <c r="D4" s="32" t="s">
        <v>11</v>
      </c>
      <c r="E4" s="31"/>
      <c r="F4" s="32" t="s">
        <v>12</v>
      </c>
      <c r="G4" s="31"/>
      <c r="H4" s="33" t="s">
        <v>13</v>
      </c>
      <c r="K4" s="12"/>
      <c r="L4" s="12"/>
      <c r="M4" s="36" t="s">
        <v>1</v>
      </c>
      <c r="N4" s="103"/>
      <c r="O4" s="103"/>
      <c r="P4" s="103"/>
      <c r="Q4" s="103"/>
      <c r="R4" s="36" t="s">
        <v>10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7">
        <v>11</v>
      </c>
      <c r="AE4" s="20">
        <v>0.11</v>
      </c>
      <c r="AF4" s="7">
        <v>2020</v>
      </c>
      <c r="AG4" s="9">
        <v>2</v>
      </c>
      <c r="AH4" s="9">
        <v>2</v>
      </c>
      <c r="AI4" t="s">
        <v>29</v>
      </c>
      <c r="AJ4" t="s">
        <v>16</v>
      </c>
      <c r="AK4" t="s">
        <v>17</v>
      </c>
      <c r="AL4" t="s">
        <v>19</v>
      </c>
    </row>
    <row r="5" spans="1:38" ht="20.100000000000001" customHeight="1" x14ac:dyDescent="0.15">
      <c r="A5" s="34" t="s">
        <v>28</v>
      </c>
      <c r="B5" s="107"/>
      <c r="C5" s="108"/>
      <c r="D5" s="108"/>
      <c r="E5" s="108"/>
      <c r="F5" s="108"/>
      <c r="G5" s="108"/>
      <c r="H5" s="109"/>
      <c r="K5" s="12"/>
      <c r="L5" s="12"/>
      <c r="M5" s="36" t="s">
        <v>51</v>
      </c>
      <c r="N5" s="103"/>
      <c r="O5" s="103"/>
      <c r="P5" s="103"/>
      <c r="Q5" s="103"/>
      <c r="R5" s="36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7"/>
      <c r="AE5" s="20"/>
      <c r="AF5" s="7"/>
    </row>
    <row r="6" spans="1:38" ht="20.100000000000001" customHeight="1" x14ac:dyDescent="0.15">
      <c r="A6" s="35" t="s">
        <v>14</v>
      </c>
      <c r="B6" s="104"/>
      <c r="C6" s="105"/>
      <c r="D6" s="105"/>
      <c r="E6" s="105"/>
      <c r="F6" s="105"/>
      <c r="G6" s="105"/>
      <c r="H6" s="106"/>
      <c r="K6" s="12"/>
      <c r="L6" s="12"/>
      <c r="M6" s="36" t="s">
        <v>50</v>
      </c>
      <c r="N6" s="127"/>
      <c r="O6" s="127"/>
      <c r="P6" s="127"/>
      <c r="Q6" s="127"/>
      <c r="R6" s="37"/>
      <c r="AD6">
        <v>12</v>
      </c>
      <c r="AE6" s="19">
        <v>0.12</v>
      </c>
      <c r="AF6">
        <v>2021</v>
      </c>
      <c r="AG6" s="9">
        <v>3</v>
      </c>
      <c r="AH6" s="9">
        <v>3</v>
      </c>
      <c r="AI6" t="s">
        <v>31</v>
      </c>
      <c r="AJ6" t="s">
        <v>21</v>
      </c>
      <c r="AK6" t="s">
        <v>18</v>
      </c>
      <c r="AL6" t="s">
        <v>20</v>
      </c>
    </row>
    <row r="7" spans="1:38" ht="20.100000000000001" customHeight="1" x14ac:dyDescent="0.15">
      <c r="A7" s="67"/>
      <c r="B7" s="90"/>
      <c r="C7" s="90"/>
      <c r="D7" s="90"/>
      <c r="E7" s="90"/>
      <c r="F7" s="90"/>
      <c r="G7" s="90"/>
      <c r="H7" s="90"/>
      <c r="K7" s="91" t="s">
        <v>24</v>
      </c>
      <c r="L7" s="39"/>
      <c r="M7" s="38" t="s">
        <v>2</v>
      </c>
      <c r="N7" s="39"/>
      <c r="O7" s="40" t="s">
        <v>20</v>
      </c>
      <c r="P7" s="41"/>
      <c r="Q7" s="11" t="s">
        <v>34</v>
      </c>
      <c r="R7" s="42"/>
      <c r="AD7" s="7">
        <v>13</v>
      </c>
      <c r="AE7" s="20">
        <v>0.13</v>
      </c>
      <c r="AF7" s="7">
        <v>2022</v>
      </c>
      <c r="AG7" s="9">
        <v>4</v>
      </c>
      <c r="AH7" s="9">
        <v>4</v>
      </c>
      <c r="AI7" t="s">
        <v>32</v>
      </c>
    </row>
    <row r="8" spans="1:38" ht="17.100000000000001" customHeight="1" thickBot="1" x14ac:dyDescent="0.2">
      <c r="A8" s="29" t="s">
        <v>36</v>
      </c>
      <c r="B8" s="29"/>
      <c r="C8" s="29"/>
      <c r="D8" s="29"/>
      <c r="E8" s="29"/>
      <c r="F8" s="29"/>
      <c r="G8" s="29"/>
      <c r="H8" s="29"/>
      <c r="K8" s="92"/>
      <c r="L8" s="43" t="s">
        <v>23</v>
      </c>
      <c r="M8" s="94"/>
      <c r="N8" s="94"/>
      <c r="O8" s="94"/>
      <c r="P8" s="94"/>
      <c r="Q8" s="94"/>
      <c r="R8" s="9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>
        <v>14</v>
      </c>
      <c r="AE8" s="19">
        <v>0.14000000000000001</v>
      </c>
      <c r="AF8">
        <v>2023</v>
      </c>
      <c r="AG8" s="9">
        <v>5</v>
      </c>
      <c r="AH8" s="9">
        <v>5</v>
      </c>
    </row>
    <row r="9" spans="1:38" ht="23.1" customHeight="1" thickTop="1" thickBot="1" x14ac:dyDescent="0.2">
      <c r="A9" s="96" t="s">
        <v>5</v>
      </c>
      <c r="B9" s="97"/>
      <c r="C9" s="98" t="str">
        <f>IF(P26="","",P26)</f>
        <v/>
      </c>
      <c r="D9" s="99"/>
      <c r="E9" s="99"/>
      <c r="F9" s="99"/>
      <c r="G9" s="99"/>
      <c r="H9" s="100"/>
      <c r="K9" s="93"/>
      <c r="L9" s="44" t="s">
        <v>4</v>
      </c>
      <c r="M9" s="101"/>
      <c r="N9" s="101"/>
      <c r="O9" s="101"/>
      <c r="P9" s="101"/>
      <c r="Q9" s="101"/>
      <c r="R9" s="10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7">
        <v>15</v>
      </c>
      <c r="AE9" s="20">
        <v>0.15</v>
      </c>
      <c r="AF9" s="7">
        <v>2024</v>
      </c>
      <c r="AG9" s="9">
        <v>6</v>
      </c>
      <c r="AH9" s="9">
        <v>6</v>
      </c>
    </row>
    <row r="10" spans="1:38" ht="12.9" customHeight="1" thickTop="1" thickBot="1" x14ac:dyDescent="0.2">
      <c r="AD10">
        <v>16</v>
      </c>
      <c r="AE10" s="19">
        <v>0.16</v>
      </c>
      <c r="AF10">
        <v>2025</v>
      </c>
      <c r="AG10" s="9">
        <v>7</v>
      </c>
      <c r="AH10" s="9">
        <v>7</v>
      </c>
      <c r="AJ10">
        <v>29</v>
      </c>
      <c r="AK10">
        <v>1</v>
      </c>
      <c r="AL10">
        <v>1</v>
      </c>
    </row>
    <row r="11" spans="1:38" ht="14.1" customHeight="1" x14ac:dyDescent="0.15">
      <c r="A11" s="82" t="s">
        <v>37</v>
      </c>
      <c r="B11" s="86"/>
      <c r="C11" s="86"/>
      <c r="D11" s="86"/>
      <c r="E11" s="86"/>
      <c r="F11" s="86"/>
      <c r="G11" s="86"/>
      <c r="H11" s="83"/>
      <c r="I11" s="82" t="s">
        <v>38</v>
      </c>
      <c r="J11" s="86"/>
      <c r="K11" s="86"/>
      <c r="L11" s="83"/>
      <c r="M11" s="82" t="s">
        <v>8</v>
      </c>
      <c r="N11" s="83"/>
      <c r="O11" s="84" t="s">
        <v>9</v>
      </c>
      <c r="P11" s="85"/>
      <c r="Q11" s="82" t="s">
        <v>25</v>
      </c>
      <c r="R11" s="83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7">
        <v>17</v>
      </c>
      <c r="AE11" s="20">
        <v>0.17</v>
      </c>
      <c r="AF11" s="7">
        <v>2026</v>
      </c>
      <c r="AG11" s="9">
        <v>8</v>
      </c>
      <c r="AH11" s="9">
        <v>8</v>
      </c>
      <c r="AJ11">
        <v>30</v>
      </c>
      <c r="AK11">
        <v>2</v>
      </c>
      <c r="AL11">
        <v>2</v>
      </c>
    </row>
    <row r="12" spans="1:38" ht="14.1" customHeight="1" thickBot="1" x14ac:dyDescent="0.2">
      <c r="A12" s="87"/>
      <c r="B12" s="88"/>
      <c r="C12" s="88"/>
      <c r="D12" s="88"/>
      <c r="E12" s="88"/>
      <c r="F12" s="88"/>
      <c r="G12" s="88"/>
      <c r="H12" s="89"/>
      <c r="I12" s="13" t="s">
        <v>7</v>
      </c>
      <c r="J12" s="25" t="s">
        <v>6</v>
      </c>
      <c r="K12" s="14" t="s">
        <v>26</v>
      </c>
      <c r="L12" s="22" t="s">
        <v>27</v>
      </c>
      <c r="M12" s="13" t="s">
        <v>7</v>
      </c>
      <c r="N12" s="22" t="s">
        <v>27</v>
      </c>
      <c r="O12" s="15" t="s">
        <v>7</v>
      </c>
      <c r="P12" s="16" t="s">
        <v>27</v>
      </c>
      <c r="Q12" s="13" t="s">
        <v>7</v>
      </c>
      <c r="R12" s="17" t="s">
        <v>27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>
        <v>18</v>
      </c>
      <c r="AE12" s="19">
        <v>0.18</v>
      </c>
      <c r="AF12">
        <v>2027</v>
      </c>
      <c r="AG12" s="9">
        <v>9</v>
      </c>
      <c r="AH12" s="9">
        <v>9</v>
      </c>
      <c r="AJ12">
        <v>31</v>
      </c>
      <c r="AK12">
        <v>3</v>
      </c>
      <c r="AL12">
        <v>3</v>
      </c>
    </row>
    <row r="13" spans="1:38" ht="18.899999999999999" customHeight="1" x14ac:dyDescent="0.15">
      <c r="A13" s="111"/>
      <c r="B13" s="112"/>
      <c r="C13" s="112"/>
      <c r="D13" s="112"/>
      <c r="E13" s="112"/>
      <c r="F13" s="112"/>
      <c r="G13" s="112"/>
      <c r="H13" s="113"/>
      <c r="I13" s="45"/>
      <c r="J13" s="46"/>
      <c r="K13" s="47"/>
      <c r="L13" s="48" t="str">
        <f>IF(I13="","",I13*K13)</f>
        <v/>
      </c>
      <c r="M13" s="45"/>
      <c r="N13" s="48" t="str">
        <f>IF(M13="","",K13*M13)</f>
        <v/>
      </c>
      <c r="O13" s="79"/>
      <c r="P13" s="49" t="str">
        <f>IF(O13="","",O13*K13)</f>
        <v/>
      </c>
      <c r="Q13" s="77" t="str">
        <f>IF(AND(M13="",O13=""),"",I13-(M13+O13))</f>
        <v/>
      </c>
      <c r="R13" s="50" t="str">
        <f>IFERROR(K13*Q13,"")</f>
        <v/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7">
        <v>19</v>
      </c>
      <c r="AE13" s="20">
        <v>0.19</v>
      </c>
      <c r="AF13" s="7">
        <v>2028</v>
      </c>
      <c r="AG13" s="9">
        <v>10</v>
      </c>
      <c r="AH13" s="9">
        <v>10</v>
      </c>
      <c r="AJ13">
        <v>32</v>
      </c>
      <c r="AK13">
        <v>4</v>
      </c>
      <c r="AL13">
        <v>4</v>
      </c>
    </row>
    <row r="14" spans="1:38" ht="18.899999999999999" customHeight="1" x14ac:dyDescent="0.15">
      <c r="A14" s="114"/>
      <c r="B14" s="115"/>
      <c r="C14" s="115"/>
      <c r="D14" s="115"/>
      <c r="E14" s="115"/>
      <c r="F14" s="115"/>
      <c r="G14" s="115"/>
      <c r="H14" s="116"/>
      <c r="I14" s="51"/>
      <c r="J14" s="52"/>
      <c r="K14" s="53"/>
      <c r="L14" s="54" t="str">
        <f t="shared" ref="L14:L23" si="0">IF(I14="","",I14*K14)</f>
        <v/>
      </c>
      <c r="M14" s="51"/>
      <c r="N14" s="54" t="str">
        <f t="shared" ref="N14:N23" si="1">IF(M14="","",K14*M14)</f>
        <v/>
      </c>
      <c r="O14" s="79"/>
      <c r="P14" s="54" t="str">
        <f>IF(O14="","",O14*K14)</f>
        <v/>
      </c>
      <c r="Q14" s="78" t="str">
        <f t="shared" ref="Q14" si="2">IF(AND(M14="",O14=""),"",I14-(M14+O14))</f>
        <v/>
      </c>
      <c r="R14" s="54" t="str">
        <f t="shared" ref="R14:R23" si="3">IFERROR(K14*Q14,"")</f>
        <v/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>
        <v>20</v>
      </c>
      <c r="AE14" s="19">
        <v>0.2</v>
      </c>
      <c r="AF14">
        <v>2029</v>
      </c>
      <c r="AG14" s="9">
        <v>11</v>
      </c>
      <c r="AH14" s="9">
        <v>11</v>
      </c>
      <c r="AJ14">
        <v>33</v>
      </c>
      <c r="AK14">
        <v>5</v>
      </c>
      <c r="AL14">
        <v>5</v>
      </c>
    </row>
    <row r="15" spans="1:38" ht="18.899999999999999" customHeight="1" x14ac:dyDescent="0.15">
      <c r="A15" s="114"/>
      <c r="B15" s="115"/>
      <c r="C15" s="115"/>
      <c r="D15" s="115"/>
      <c r="E15" s="115"/>
      <c r="F15" s="115"/>
      <c r="G15" s="115"/>
      <c r="H15" s="116"/>
      <c r="I15" s="51"/>
      <c r="J15" s="52"/>
      <c r="K15" s="53"/>
      <c r="L15" s="54" t="str">
        <f t="shared" si="0"/>
        <v/>
      </c>
      <c r="M15" s="51"/>
      <c r="N15" s="54"/>
      <c r="O15" s="79"/>
      <c r="P15" s="54" t="str">
        <f t="shared" ref="P15:P23" si="4">IF(O15="","",O15*K15)</f>
        <v/>
      </c>
      <c r="Q15" s="78" t="str">
        <f t="shared" ref="Q15:Q23" si="5">IF(AND(M15="",O15=""),"",I15-(M15+O15))</f>
        <v/>
      </c>
      <c r="R15" s="54" t="str">
        <f t="shared" si="3"/>
        <v/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7">
        <v>21</v>
      </c>
      <c r="AE15" s="19">
        <v>0.21</v>
      </c>
      <c r="AF15" s="7">
        <v>2030</v>
      </c>
      <c r="AG15" s="9">
        <v>12</v>
      </c>
      <c r="AH15" s="9">
        <v>12</v>
      </c>
      <c r="AJ15">
        <v>34</v>
      </c>
      <c r="AK15">
        <v>6</v>
      </c>
      <c r="AL15">
        <v>6</v>
      </c>
    </row>
    <row r="16" spans="1:38" ht="18.899999999999999" customHeight="1" x14ac:dyDescent="0.15">
      <c r="A16" s="114"/>
      <c r="B16" s="115"/>
      <c r="C16" s="115"/>
      <c r="D16" s="115"/>
      <c r="E16" s="115"/>
      <c r="F16" s="115"/>
      <c r="G16" s="115"/>
      <c r="H16" s="116"/>
      <c r="I16" s="51"/>
      <c r="J16" s="52"/>
      <c r="K16" s="53"/>
      <c r="L16" s="54" t="str">
        <f t="shared" si="0"/>
        <v/>
      </c>
      <c r="M16" s="51"/>
      <c r="N16" s="54" t="str">
        <f t="shared" si="1"/>
        <v/>
      </c>
      <c r="O16" s="79"/>
      <c r="P16" s="54" t="str">
        <f t="shared" si="4"/>
        <v/>
      </c>
      <c r="Q16" s="78" t="str">
        <f t="shared" si="5"/>
        <v/>
      </c>
      <c r="R16" s="54" t="str">
        <f t="shared" si="3"/>
        <v/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>
        <v>22</v>
      </c>
      <c r="AE16" s="19">
        <v>0.22</v>
      </c>
      <c r="AF16" s="4"/>
      <c r="AG16" s="10"/>
      <c r="AH16" s="9">
        <v>13</v>
      </c>
      <c r="AJ16">
        <v>35</v>
      </c>
      <c r="AK16">
        <v>7</v>
      </c>
      <c r="AL16">
        <v>7</v>
      </c>
    </row>
    <row r="17" spans="1:38" ht="18.899999999999999" customHeight="1" x14ac:dyDescent="0.15">
      <c r="A17" s="114"/>
      <c r="B17" s="115"/>
      <c r="C17" s="115"/>
      <c r="D17" s="115"/>
      <c r="E17" s="115"/>
      <c r="F17" s="115"/>
      <c r="G17" s="115"/>
      <c r="H17" s="116"/>
      <c r="I17" s="51"/>
      <c r="J17" s="52"/>
      <c r="K17" s="53"/>
      <c r="L17" s="54" t="str">
        <f t="shared" ref="L17:L18" si="6">IF(I17="","",I17*K17)</f>
        <v/>
      </c>
      <c r="M17" s="51"/>
      <c r="N17" s="54" t="str">
        <f t="shared" ref="N17:N18" si="7">IF(M17="","",K17*M17)</f>
        <v/>
      </c>
      <c r="O17" s="79"/>
      <c r="P17" s="54" t="str">
        <f t="shared" ref="P17:P18" si="8">IF(O17="","",O17*K17)</f>
        <v/>
      </c>
      <c r="Q17" s="78" t="str">
        <f t="shared" ref="Q17:Q18" si="9">IF(AND(M17="",O17=""),"",I17-(M17+O17))</f>
        <v/>
      </c>
      <c r="R17" s="54" t="str">
        <f t="shared" si="3"/>
        <v/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7">
        <v>23</v>
      </c>
      <c r="AE17" s="20">
        <v>0.23</v>
      </c>
      <c r="AF17" s="7">
        <v>2030</v>
      </c>
      <c r="AG17" s="9">
        <v>12</v>
      </c>
      <c r="AH17" s="9">
        <v>12</v>
      </c>
      <c r="AJ17">
        <v>34</v>
      </c>
      <c r="AK17">
        <v>6</v>
      </c>
      <c r="AL17">
        <v>6</v>
      </c>
    </row>
    <row r="18" spans="1:38" ht="18.899999999999999" customHeight="1" x14ac:dyDescent="0.15">
      <c r="A18" s="114"/>
      <c r="B18" s="115"/>
      <c r="C18" s="115"/>
      <c r="D18" s="115"/>
      <c r="E18" s="115"/>
      <c r="F18" s="115"/>
      <c r="G18" s="115"/>
      <c r="H18" s="116"/>
      <c r="I18" s="51"/>
      <c r="J18" s="52"/>
      <c r="K18" s="53"/>
      <c r="L18" s="54" t="str">
        <f t="shared" si="6"/>
        <v/>
      </c>
      <c r="M18" s="51"/>
      <c r="N18" s="54" t="str">
        <f t="shared" si="7"/>
        <v/>
      </c>
      <c r="O18" s="79"/>
      <c r="P18" s="54" t="str">
        <f t="shared" si="8"/>
        <v/>
      </c>
      <c r="Q18" s="78" t="str">
        <f t="shared" si="9"/>
        <v/>
      </c>
      <c r="R18" s="54" t="str">
        <f t="shared" si="3"/>
        <v/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>
        <v>24</v>
      </c>
      <c r="AE18" s="19">
        <v>0.24</v>
      </c>
      <c r="AF18" s="4"/>
      <c r="AG18" s="10"/>
      <c r="AH18" s="9">
        <v>13</v>
      </c>
      <c r="AJ18">
        <v>35</v>
      </c>
      <c r="AK18">
        <v>7</v>
      </c>
      <c r="AL18">
        <v>7</v>
      </c>
    </row>
    <row r="19" spans="1:38" ht="18.899999999999999" customHeight="1" x14ac:dyDescent="0.15">
      <c r="A19" s="114"/>
      <c r="B19" s="115"/>
      <c r="C19" s="115"/>
      <c r="D19" s="115"/>
      <c r="E19" s="115"/>
      <c r="F19" s="115"/>
      <c r="G19" s="115"/>
      <c r="H19" s="116"/>
      <c r="I19" s="51"/>
      <c r="J19" s="52"/>
      <c r="K19" s="53"/>
      <c r="L19" s="54" t="str">
        <f t="shared" si="0"/>
        <v/>
      </c>
      <c r="M19" s="51"/>
      <c r="N19" s="54" t="str">
        <f t="shared" si="1"/>
        <v/>
      </c>
      <c r="O19" s="79"/>
      <c r="P19" s="54" t="str">
        <f t="shared" si="4"/>
        <v/>
      </c>
      <c r="Q19" s="78" t="str">
        <f t="shared" si="5"/>
        <v/>
      </c>
      <c r="R19" s="54" t="str">
        <f t="shared" si="3"/>
        <v/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7">
        <v>25</v>
      </c>
      <c r="AE19" s="20">
        <v>0.25</v>
      </c>
      <c r="AF19" s="4"/>
      <c r="AG19" s="10"/>
      <c r="AH19" s="9">
        <v>14</v>
      </c>
      <c r="AJ19">
        <v>36</v>
      </c>
      <c r="AK19">
        <v>8</v>
      </c>
      <c r="AL19">
        <v>8</v>
      </c>
    </row>
    <row r="20" spans="1:38" ht="18.899999999999999" customHeight="1" x14ac:dyDescent="0.15">
      <c r="A20" s="114"/>
      <c r="B20" s="115"/>
      <c r="C20" s="115"/>
      <c r="D20" s="115"/>
      <c r="E20" s="115"/>
      <c r="F20" s="115"/>
      <c r="G20" s="115"/>
      <c r="H20" s="116"/>
      <c r="I20" s="51"/>
      <c r="J20" s="52"/>
      <c r="K20" s="53"/>
      <c r="L20" s="54" t="str">
        <f t="shared" si="0"/>
        <v/>
      </c>
      <c r="M20" s="51"/>
      <c r="N20" s="54" t="str">
        <f t="shared" si="1"/>
        <v/>
      </c>
      <c r="O20" s="79"/>
      <c r="P20" s="54" t="str">
        <f t="shared" si="4"/>
        <v/>
      </c>
      <c r="Q20" s="78" t="str">
        <f t="shared" si="5"/>
        <v/>
      </c>
      <c r="R20" s="54" t="str">
        <f t="shared" si="3"/>
        <v/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>
        <v>26</v>
      </c>
      <c r="AE20" s="19">
        <v>0.26</v>
      </c>
      <c r="AF20" s="4"/>
      <c r="AG20" s="10"/>
      <c r="AH20" s="9">
        <v>15</v>
      </c>
      <c r="AJ20">
        <v>37</v>
      </c>
      <c r="AK20">
        <v>9</v>
      </c>
      <c r="AL20">
        <v>9</v>
      </c>
    </row>
    <row r="21" spans="1:38" ht="18.899999999999999" customHeight="1" x14ac:dyDescent="0.15">
      <c r="A21" s="114"/>
      <c r="B21" s="115"/>
      <c r="C21" s="115"/>
      <c r="D21" s="115"/>
      <c r="E21" s="115"/>
      <c r="F21" s="115"/>
      <c r="G21" s="115"/>
      <c r="H21" s="116"/>
      <c r="I21" s="51"/>
      <c r="J21" s="52"/>
      <c r="K21" s="53"/>
      <c r="L21" s="54" t="str">
        <f t="shared" si="0"/>
        <v/>
      </c>
      <c r="M21" s="51"/>
      <c r="N21" s="54" t="str">
        <f t="shared" si="1"/>
        <v/>
      </c>
      <c r="O21" s="79"/>
      <c r="P21" s="54" t="str">
        <f t="shared" si="4"/>
        <v/>
      </c>
      <c r="Q21" s="78" t="str">
        <f t="shared" si="5"/>
        <v/>
      </c>
      <c r="R21" s="54" t="str">
        <f t="shared" si="3"/>
        <v/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7">
        <v>27</v>
      </c>
      <c r="AE21" s="20">
        <v>0.27</v>
      </c>
      <c r="AF21" s="4"/>
      <c r="AG21" s="10"/>
      <c r="AH21" s="9">
        <v>16</v>
      </c>
      <c r="AJ21">
        <v>38</v>
      </c>
      <c r="AK21">
        <v>10</v>
      </c>
      <c r="AL21">
        <v>10</v>
      </c>
    </row>
    <row r="22" spans="1:38" ht="18.899999999999999" customHeight="1" x14ac:dyDescent="0.15">
      <c r="A22" s="114"/>
      <c r="B22" s="117"/>
      <c r="C22" s="117"/>
      <c r="D22" s="117"/>
      <c r="E22" s="117"/>
      <c r="F22" s="117"/>
      <c r="G22" s="117"/>
      <c r="H22" s="118"/>
      <c r="I22" s="51"/>
      <c r="J22" s="52"/>
      <c r="K22" s="53"/>
      <c r="L22" s="54" t="str">
        <f t="shared" si="0"/>
        <v/>
      </c>
      <c r="M22" s="51"/>
      <c r="N22" s="54" t="str">
        <f t="shared" si="1"/>
        <v/>
      </c>
      <c r="O22" s="79"/>
      <c r="P22" s="54" t="str">
        <f t="shared" si="4"/>
        <v/>
      </c>
      <c r="Q22" s="78" t="str">
        <f t="shared" si="5"/>
        <v/>
      </c>
      <c r="R22" s="54" t="str">
        <f t="shared" si="3"/>
        <v/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>
        <v>28</v>
      </c>
      <c r="AE22" s="19">
        <v>0.28000000000000003</v>
      </c>
      <c r="AF22" s="4"/>
      <c r="AG22" s="10"/>
      <c r="AH22" s="9">
        <v>17</v>
      </c>
      <c r="AJ22">
        <v>39</v>
      </c>
      <c r="AK22">
        <v>11</v>
      </c>
      <c r="AL22">
        <v>11</v>
      </c>
    </row>
    <row r="23" spans="1:38" ht="18.899999999999999" customHeight="1" x14ac:dyDescent="0.15">
      <c r="A23" s="114"/>
      <c r="B23" s="117"/>
      <c r="C23" s="117"/>
      <c r="D23" s="117"/>
      <c r="E23" s="117"/>
      <c r="F23" s="117"/>
      <c r="G23" s="117"/>
      <c r="H23" s="118"/>
      <c r="I23" s="51"/>
      <c r="J23" s="52"/>
      <c r="K23" s="53"/>
      <c r="L23" s="54" t="str">
        <f t="shared" si="0"/>
        <v/>
      </c>
      <c r="M23" s="51"/>
      <c r="N23" s="54" t="str">
        <f t="shared" si="1"/>
        <v/>
      </c>
      <c r="O23" s="79"/>
      <c r="P23" s="54" t="str">
        <f t="shared" si="4"/>
        <v/>
      </c>
      <c r="Q23" s="78" t="str">
        <f t="shared" si="5"/>
        <v/>
      </c>
      <c r="R23" s="54" t="str">
        <f t="shared" si="3"/>
        <v/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7">
        <v>29</v>
      </c>
      <c r="AE23" s="20">
        <v>0.28999999999999998</v>
      </c>
      <c r="AF23" s="4"/>
      <c r="AG23" s="10"/>
      <c r="AH23" s="9">
        <v>18</v>
      </c>
      <c r="AJ23">
        <v>40</v>
      </c>
      <c r="AK23">
        <v>12</v>
      </c>
      <c r="AL23">
        <v>12</v>
      </c>
    </row>
    <row r="24" spans="1:38" ht="18.899999999999999" customHeight="1" x14ac:dyDescent="0.15">
      <c r="A24" s="120" t="s">
        <v>39</v>
      </c>
      <c r="B24" s="121"/>
      <c r="C24" s="121"/>
      <c r="D24" s="121"/>
      <c r="E24" s="121"/>
      <c r="F24" s="121"/>
      <c r="G24" s="121"/>
      <c r="H24" s="122"/>
      <c r="I24" s="55"/>
      <c r="J24" s="56"/>
      <c r="K24" s="57"/>
      <c r="L24" s="54" t="str">
        <f>IF(AND(L13="",L14="",L15="",L16="",L19="",L20="",L21="",L22="",L23=""),"",SUM(L13:L23))</f>
        <v/>
      </c>
      <c r="M24" s="55"/>
      <c r="N24" s="54" t="str">
        <f>IF(AND(N13="",N14="",N15="",N16="",N19="",N20="",N21="",N22="",N23=""),"",SUM(N13:N23))</f>
        <v/>
      </c>
      <c r="O24" s="55"/>
      <c r="P24" s="54" t="str">
        <f>IF(AND(P13="",P14="",P15="",P16="",P19="",P20="",P21="",P22="",P23=""),"",SUM(P13:P23))</f>
        <v/>
      </c>
      <c r="Q24" s="55" t="str">
        <f t="shared" ref="Q24:Q26" si="10">IF(I24="","",I24-M24-O24)</f>
        <v/>
      </c>
      <c r="R24" s="54" t="str">
        <f>IFERROR(L24-(N24+P24),"")</f>
        <v/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F24" s="4"/>
      <c r="AG24" s="10"/>
      <c r="AH24" s="9">
        <v>22</v>
      </c>
      <c r="AL24">
        <v>22</v>
      </c>
    </row>
    <row r="25" spans="1:38" ht="18.899999999999999" customHeight="1" x14ac:dyDescent="0.15">
      <c r="A25" s="120" t="s">
        <v>41</v>
      </c>
      <c r="B25" s="121"/>
      <c r="C25" s="121"/>
      <c r="D25" s="121"/>
      <c r="E25" s="121"/>
      <c r="F25" s="121"/>
      <c r="G25" s="80">
        <v>10</v>
      </c>
      <c r="H25" s="58" t="s">
        <v>42</v>
      </c>
      <c r="I25" s="55"/>
      <c r="J25" s="56"/>
      <c r="K25" s="57"/>
      <c r="L25" s="54" t="str">
        <f>IF(L24="","",L24*($G$25/100))</f>
        <v/>
      </c>
      <c r="M25" s="55"/>
      <c r="N25" s="54" t="str">
        <f>IF(N24="","",N24*($G$25/100))</f>
        <v/>
      </c>
      <c r="O25" s="55"/>
      <c r="P25" s="54" t="str">
        <f>IF(P24="","",P24*($G$25/100))</f>
        <v/>
      </c>
      <c r="Q25" s="55" t="str">
        <f t="shared" si="10"/>
        <v/>
      </c>
      <c r="R25" s="54" t="str">
        <f>IFERROR(L25-(N25+P25),"")</f>
        <v/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F25" s="4"/>
      <c r="AG25" s="10"/>
      <c r="AH25" s="9">
        <v>23</v>
      </c>
      <c r="AL25">
        <v>23</v>
      </c>
    </row>
    <row r="26" spans="1:38" ht="18.899999999999999" customHeight="1" thickBot="1" x14ac:dyDescent="0.2">
      <c r="A26" s="123" t="s">
        <v>40</v>
      </c>
      <c r="B26" s="124"/>
      <c r="C26" s="124"/>
      <c r="D26" s="124"/>
      <c r="E26" s="124"/>
      <c r="F26" s="124"/>
      <c r="G26" s="124"/>
      <c r="H26" s="125"/>
      <c r="I26" s="59"/>
      <c r="J26" s="60"/>
      <c r="K26" s="61"/>
      <c r="L26" s="62" t="str">
        <f>IF(AND(L24="",L25=""),"",L24+L25)</f>
        <v/>
      </c>
      <c r="M26" s="63"/>
      <c r="N26" s="62" t="str">
        <f>IF(AND(N24="",N25=""),"",N24+N25)</f>
        <v/>
      </c>
      <c r="O26" s="63"/>
      <c r="P26" s="62" t="str">
        <f>IF(AND(P24="",P25=""),"",P24+P25)</f>
        <v/>
      </c>
      <c r="Q26" s="63" t="str">
        <f t="shared" si="10"/>
        <v/>
      </c>
      <c r="R26" s="64" t="str">
        <f>IFERROR(L26-(N26+P26),"")</f>
        <v/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F26" s="4"/>
      <c r="AG26" s="10"/>
      <c r="AH26" s="9">
        <v>24</v>
      </c>
      <c r="AL26">
        <v>24</v>
      </c>
    </row>
    <row r="27" spans="1:38" ht="18" customHeight="1" x14ac:dyDescent="0.15">
      <c r="A27" s="119" t="s">
        <v>43</v>
      </c>
      <c r="B27" s="119"/>
      <c r="C27" s="119"/>
      <c r="D27" s="119"/>
      <c r="E27" s="119"/>
      <c r="F27" s="119"/>
      <c r="G27" s="119"/>
      <c r="H27" s="68"/>
      <c r="I27" s="69"/>
      <c r="J27" s="70"/>
      <c r="K27" s="71"/>
      <c r="L27" s="72"/>
      <c r="M27" s="69"/>
      <c r="N27" s="73"/>
      <c r="O27" s="74"/>
      <c r="P27" s="75"/>
      <c r="Q27" s="74"/>
      <c r="R27" s="76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F27" s="4"/>
      <c r="AG27" s="10"/>
    </row>
    <row r="28" spans="1:38" ht="18" customHeight="1" x14ac:dyDescent="0.15">
      <c r="A28" s="110" t="s">
        <v>44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F28" s="4"/>
      <c r="AG28" s="10"/>
    </row>
    <row r="29" spans="1:38" ht="18" customHeight="1" x14ac:dyDescent="0.15">
      <c r="A29" s="110" t="s">
        <v>46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F29" s="4"/>
      <c r="AG29" s="10"/>
      <c r="AH29" s="9">
        <v>25</v>
      </c>
      <c r="AL29">
        <v>25</v>
      </c>
    </row>
    <row r="30" spans="1:38" ht="18" customHeight="1" x14ac:dyDescent="0.15">
      <c r="A30" s="110" t="s">
        <v>45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F30" s="4"/>
      <c r="AG30" s="10"/>
      <c r="AH30" s="9">
        <v>26</v>
      </c>
      <c r="AL30">
        <v>26</v>
      </c>
    </row>
    <row r="31" spans="1:38" ht="18" customHeight="1" x14ac:dyDescent="0.15">
      <c r="A31" s="110" t="s">
        <v>47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F31" s="4"/>
      <c r="AG31" s="10"/>
      <c r="AH31" s="9">
        <v>26</v>
      </c>
      <c r="AL31">
        <v>26</v>
      </c>
    </row>
    <row r="32" spans="1:38" ht="19.95" customHeight="1" x14ac:dyDescent="0.15">
      <c r="H32" s="7"/>
      <c r="I32" s="26"/>
      <c r="J32" s="28"/>
      <c r="K32" s="4"/>
      <c r="L32" s="23"/>
      <c r="M32" s="26"/>
      <c r="N32" s="23"/>
      <c r="O32" s="26"/>
      <c r="P32" s="23"/>
      <c r="Q32" s="26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F32" s="4"/>
      <c r="AG32" s="10"/>
    </row>
    <row r="33" spans="10:38" ht="19.95" customHeight="1" x14ac:dyDescent="0.15">
      <c r="J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F33" s="4"/>
      <c r="AG33" s="10"/>
    </row>
    <row r="34" spans="10:38" ht="17.100000000000001" customHeight="1" x14ac:dyDescent="0.15">
      <c r="J3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F34" s="4"/>
      <c r="AG34" s="10"/>
      <c r="AH34" s="9">
        <v>25</v>
      </c>
      <c r="AL34">
        <v>25</v>
      </c>
    </row>
    <row r="35" spans="10:38" ht="17.100000000000001" customHeight="1" x14ac:dyDescent="0.15">
      <c r="J35"/>
      <c r="N35" s="27"/>
      <c r="O35" s="27"/>
      <c r="P35" s="24"/>
      <c r="Q35" s="27"/>
      <c r="R35" s="2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F35" s="4"/>
      <c r="AG35" s="10"/>
      <c r="AH35" s="9">
        <v>26</v>
      </c>
      <c r="AL35">
        <v>26</v>
      </c>
    </row>
    <row r="36" spans="10:38" ht="16.95" customHeight="1" x14ac:dyDescent="0.15">
      <c r="AH36" s="9">
        <v>31</v>
      </c>
    </row>
    <row r="37" spans="10:38" ht="16.95" customHeight="1" x14ac:dyDescent="0.15"/>
  </sheetData>
  <mergeCells count="39">
    <mergeCell ref="G3:H3"/>
    <mergeCell ref="A29:R29"/>
    <mergeCell ref="A28:R28"/>
    <mergeCell ref="I11:L11"/>
    <mergeCell ref="A22:H22"/>
    <mergeCell ref="N6:Q6"/>
    <mergeCell ref="D3:E3"/>
    <mergeCell ref="A30:R30"/>
    <mergeCell ref="A31:R31"/>
    <mergeCell ref="A13:H13"/>
    <mergeCell ref="A14:H14"/>
    <mergeCell ref="A15:H15"/>
    <mergeCell ref="A16:H16"/>
    <mergeCell ref="A23:H23"/>
    <mergeCell ref="A17:H17"/>
    <mergeCell ref="A18:H18"/>
    <mergeCell ref="A27:G27"/>
    <mergeCell ref="A24:H24"/>
    <mergeCell ref="A25:F25"/>
    <mergeCell ref="A26:H26"/>
    <mergeCell ref="A19:H19"/>
    <mergeCell ref="A20:H20"/>
    <mergeCell ref="A21:H21"/>
    <mergeCell ref="A1:R2"/>
    <mergeCell ref="M11:N11"/>
    <mergeCell ref="O11:P11"/>
    <mergeCell ref="Q11:R11"/>
    <mergeCell ref="A11:H12"/>
    <mergeCell ref="B7:H7"/>
    <mergeCell ref="K7:K9"/>
    <mergeCell ref="M8:R8"/>
    <mergeCell ref="A9:B9"/>
    <mergeCell ref="C9:H9"/>
    <mergeCell ref="M9:R9"/>
    <mergeCell ref="N3:Q3"/>
    <mergeCell ref="N4:Q4"/>
    <mergeCell ref="B6:H6"/>
    <mergeCell ref="B5:H5"/>
    <mergeCell ref="N5:Q5"/>
  </mergeCells>
  <phoneticPr fontId="1"/>
  <dataValidations count="3">
    <dataValidation type="list" allowBlank="1" showInputMessage="1" showErrorMessage="1" sqref="O7" xr:uid="{00000000-0002-0000-0000-000000000000}">
      <formula1>$AL$3:$AL$6</formula1>
    </dataValidation>
    <dataValidation type="list" allowBlank="1" showInputMessage="1" showErrorMessage="1" sqref="P7" xr:uid="{00000000-0002-0000-0000-000001000000}">
      <formula1>$AK$3:$AK$6</formula1>
    </dataValidation>
    <dataValidation type="list" allowBlank="1" showInputMessage="1" showErrorMessage="1" sqref="M7" xr:uid="{00000000-0002-0000-0000-000002000000}">
      <formula1>$AJ$3:$AJ$7</formula1>
    </dataValidation>
  </dataValidations>
  <printOptions horizontalCentered="1" verticalCentered="1"/>
  <pageMargins left="0.51181102362204722" right="0.51181102362204722" top="0.55118110236220474" bottom="0.19685039370078741" header="0.31496062992125984" footer="0"/>
  <pageSetup paperSize="9" scale="9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現場別請求書</vt:lpstr>
      <vt:lpstr>現場別請求書!Print_Area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CAD1</dc:creator>
  <cp:lastModifiedBy>熱田商店 株式会社</cp:lastModifiedBy>
  <cp:lastPrinted>2024-07-04T00:46:02Z</cp:lastPrinted>
  <dcterms:created xsi:type="dcterms:W3CDTF">2017-02-25T05:09:56Z</dcterms:created>
  <dcterms:modified xsi:type="dcterms:W3CDTF">2025-06-11T00:51:41Z</dcterms:modified>
</cp:coreProperties>
</file>